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DOCUMENTOS 2023\CUENTA PUBLICA\2. Segundo Trimestre\6. LDF\"/>
    </mc:Choice>
  </mc:AlternateContent>
  <bookViews>
    <workbookView xWindow="-120" yWindow="-120" windowWidth="25440" windowHeight="15390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</workbook>
</file>

<file path=xl/calcChain.xml><?xml version="1.0" encoding="utf-8"?>
<calcChain xmlns="http://schemas.openxmlformats.org/spreadsheetml/2006/main">
  <c r="F77" i="1" l="1"/>
  <c r="E77" i="1"/>
  <c r="D77" i="1"/>
  <c r="C77" i="1"/>
  <c r="B77" i="1"/>
  <c r="G76" i="1"/>
  <c r="G75" i="1"/>
  <c r="G77" i="1" s="1"/>
  <c r="G70" i="1"/>
  <c r="G69" i="1"/>
  <c r="F69" i="1"/>
  <c r="E69" i="1"/>
  <c r="D69" i="1"/>
  <c r="C69" i="1"/>
  <c r="B69" i="1"/>
  <c r="G66" i="1"/>
  <c r="G65" i="1"/>
  <c r="G64" i="1"/>
  <c r="G63" i="1"/>
  <c r="G62" i="1"/>
  <c r="G61" i="1"/>
  <c r="F61" i="1"/>
  <c r="E61" i="1"/>
  <c r="D61" i="1"/>
  <c r="C61" i="1"/>
  <c r="B61" i="1"/>
  <c r="D60" i="1"/>
  <c r="G60" i="1" s="1"/>
  <c r="G59" i="1"/>
  <c r="G58" i="1"/>
  <c r="G57" i="1"/>
  <c r="F56" i="1"/>
  <c r="E56" i="1"/>
  <c r="C56" i="1"/>
  <c r="B56" i="1"/>
  <c r="G55" i="1"/>
  <c r="G54" i="1"/>
  <c r="G53" i="1"/>
  <c r="D52" i="1"/>
  <c r="G52" i="1" s="1"/>
  <c r="G51" i="1"/>
  <c r="G50" i="1"/>
  <c r="G49" i="1"/>
  <c r="G48" i="1"/>
  <c r="F47" i="1"/>
  <c r="E47" i="1"/>
  <c r="C47" i="1"/>
  <c r="B47" i="1"/>
  <c r="G41" i="1"/>
  <c r="G40" i="1"/>
  <c r="F39" i="1"/>
  <c r="E39" i="1"/>
  <c r="D39" i="1"/>
  <c r="G39" i="1" s="1"/>
  <c r="C39" i="1"/>
  <c r="B39" i="1"/>
  <c r="G38" i="1"/>
  <c r="G37" i="1"/>
  <c r="G36" i="1"/>
  <c r="G35" i="1"/>
  <c r="G34" i="1"/>
  <c r="G33" i="1"/>
  <c r="G32" i="1"/>
  <c r="G31" i="1"/>
  <c r="G30" i="1"/>
  <c r="F30" i="1"/>
  <c r="E30" i="1"/>
  <c r="D30" i="1"/>
  <c r="C30" i="1"/>
  <c r="B30" i="1"/>
  <c r="G29" i="1"/>
  <c r="G28" i="1"/>
  <c r="G27" i="1"/>
  <c r="G26" i="1"/>
  <c r="G25" i="1"/>
  <c r="G24" i="1"/>
  <c r="G23" i="1"/>
  <c r="G22" i="1"/>
  <c r="G21" i="1"/>
  <c r="G20" i="1"/>
  <c r="D19" i="1"/>
  <c r="G19" i="1" s="1"/>
  <c r="G18" i="1" s="1"/>
  <c r="F18" i="1"/>
  <c r="F43" i="1" s="1"/>
  <c r="E18" i="1"/>
  <c r="E43" i="1" s="1"/>
  <c r="C18" i="1"/>
  <c r="C43" i="1" s="1"/>
  <c r="B18" i="1"/>
  <c r="B43" i="1" s="1"/>
  <c r="G14" i="1"/>
  <c r="C67" i="1" l="1"/>
  <c r="G43" i="1"/>
  <c r="G47" i="1"/>
  <c r="B67" i="1"/>
  <c r="E67" i="1"/>
  <c r="E72" i="1" s="1"/>
  <c r="F67" i="1"/>
  <c r="F72" i="1" s="1"/>
  <c r="G56" i="1"/>
  <c r="G67" i="1" s="1"/>
  <c r="D56" i="1"/>
  <c r="B72" i="1"/>
  <c r="D47" i="1"/>
  <c r="C72" i="1"/>
  <c r="D18" i="1"/>
  <c r="D43" i="1" s="1"/>
  <c r="D67" i="1" l="1"/>
  <c r="G72" i="1"/>
  <c r="D72" i="1"/>
</calcChain>
</file>

<file path=xl/sharedStrings.xml><?xml version="1.0" encoding="utf-8"?>
<sst xmlns="http://schemas.openxmlformats.org/spreadsheetml/2006/main" count="74" uniqueCount="74">
  <si>
    <t xml:space="preserve">UNIVERSIDAD DE LA SIERRA SUR </t>
  </si>
  <si>
    <t>Estado Analitico de Ingreso Detallado - LDF</t>
  </si>
  <si>
    <t xml:space="preserve">(PESOS) </t>
  </si>
  <si>
    <t xml:space="preserve">Ingreso </t>
  </si>
  <si>
    <t>Estimado</t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</si>
  <si>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</si>
  <si>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</si>
  <si>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</si>
  <si>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</si>
  <si>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</si>
  <si>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</si>
  <si>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</si>
  <si>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</si>
  <si>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</si>
  <si>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</si>
  <si>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</si>
  <si>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</si>
  <si>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</si>
  <si>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</si>
  <si>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</si>
  <si>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</si>
  <si>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</si>
  <si>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</si>
  <si>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</si>
  <si>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</si>
  <si>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</si>
  <si>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</si>
  <si>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</si>
  <si>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</si>
  <si>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</si>
  <si>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</si>
  <si>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</si>
  <si>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</si>
  <si>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</si>
  <si>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</si>
  <si>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</si>
  <si>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</si>
  <si>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</si>
  <si>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</si>
  <si>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</si>
  <si>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</si>
  <si>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</si>
  <si>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</si>
  <si>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</si>
  <si>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</si>
  <si>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</si>
  <si>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</si>
  <si>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</si>
  <si>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</si>
  <si>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</si>
  <si>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</si>
  <si>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</si>
  <si>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</si>
  <si>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</si>
  <si>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</si>
  <si>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</si>
  <si>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</si>
  <si>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</si>
  <si>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</si>
  <si>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</si>
  <si>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</si>
  <si>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</si>
  <si>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</si>
  <si>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</si>
  <si>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</si>
  <si>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</si>
  <si>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</si>
  <si>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</si>
  <si>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</si>
  <si>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</si>
  <si>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Montserrat Medium"/>
      </rPr>
      <t xml:space="preserve"> </t>
    </r>
  </si>
  <si>
    <r>
      <t>Diferencia</t>
    </r>
    <r>
      <rPr>
        <b/>
        <sz val="25"/>
        <color rgb="FFFF0000"/>
        <rFont val="Montserrat Medium"/>
      </rPr>
      <t xml:space="preserve"> </t>
    </r>
  </si>
  <si>
    <r>
      <t>Ampliaciones/ (Reducciones)</t>
    </r>
    <r>
      <rPr>
        <b/>
        <sz val="25"/>
        <color rgb="FFFF0000"/>
        <rFont val="Montserrat Medium"/>
      </rPr>
      <t xml:space="preserve"> </t>
    </r>
  </si>
  <si>
    <t>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</si>
</sst>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Montserrat Medium"/>
    </font>
    <font>
      <b/>
      <sz val="25"/>
      <color theme="1"/>
      <name val="Montserrat Medium"/>
    </font>
    <font>
      <b/>
      <sz val="25"/>
      <color rgb="FFC00000"/>
      <name val="Montserrat Medium"/>
    </font>
    <font>
      <b/>
      <sz val="12"/>
      <color theme="1"/>
      <name val="Montserrat Medium"/>
    </font>
    <font>
      <b/>
      <sz val="25"/>
      <color theme="4"/>
      <name val="Montserrat Medium"/>
    </font>
    <font>
      <b/>
      <sz val="25"/>
      <color rgb="FFFF0000"/>
      <name val="Montserrat Medium"/>
    </font>
    <font>
      <sz val="25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2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6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43" fontId="5" fillId="0" borderId="0" xfId="11" applyFont="1"/>
    <xf numFmtId="4" fontId="5" fillId="0" borderId="0" xfId="11" applyNumberFormat="1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indent="1"/>
    </xf>
    <xf numFmtId="3" fontId="13" fillId="0" borderId="12" xfId="0" applyNumberFormat="1" applyFont="1" applyBorder="1"/>
    <xf numFmtId="0" fontId="13" fillId="0" borderId="12" xfId="0" applyFont="1" applyBorder="1" applyAlignment="1" applyProtection="1">
      <alignment horizontal="left" vertical="center" indent="3"/>
      <protection locked="0"/>
    </xf>
    <xf numFmtId="3" fontId="13" fillId="0" borderId="12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 indent="3"/>
      <protection locked="0"/>
    </xf>
    <xf numFmtId="3" fontId="8" fillId="0" borderId="12" xfId="0" applyNumberFormat="1" applyFont="1" applyBorder="1" applyAlignment="1" applyProtection="1">
      <alignment vertical="center"/>
      <protection locked="0"/>
    </xf>
    <xf numFmtId="0" fontId="13" fillId="0" borderId="12" xfId="0" applyFont="1" applyBorder="1" applyAlignment="1" applyProtection="1">
      <alignment horizontal="left" vertical="center" indent="5"/>
      <protection locked="0"/>
    </xf>
    <xf numFmtId="0" fontId="13" fillId="0" borderId="12" xfId="0" applyFont="1" applyBorder="1" applyAlignment="1" applyProtection="1">
      <alignment horizontal="left" vertical="center" wrapText="1" indent="5"/>
      <protection locked="0"/>
    </xf>
    <xf numFmtId="0" fontId="13" fillId="0" borderId="12" xfId="0" applyFont="1" applyBorder="1" applyAlignment="1">
      <alignment vertical="center"/>
    </xf>
    <xf numFmtId="0" fontId="8" fillId="0" borderId="12" xfId="0" applyFont="1" applyBorder="1" applyAlignment="1" applyProtection="1">
      <alignment horizontal="left" vertical="center" indent="1"/>
      <protection locked="0"/>
    </xf>
    <xf numFmtId="3" fontId="13" fillId="9" borderId="13" xfId="0" applyNumberFormat="1" applyFont="1" applyFill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0" fontId="13" fillId="0" borderId="12" xfId="0" applyFont="1" applyBorder="1" applyAlignment="1" applyProtection="1">
      <alignment horizontal="left" vertical="center" wrapText="1" indent="3"/>
      <protection locked="0"/>
    </xf>
    <xf numFmtId="0" fontId="13" fillId="0" borderId="12" xfId="0" applyFont="1" applyBorder="1" applyAlignment="1">
      <alignment horizontal="left" vertical="center" indent="3"/>
    </xf>
    <xf numFmtId="0" fontId="8" fillId="0" borderId="12" xfId="0" applyFont="1" applyBorder="1" applyAlignment="1">
      <alignment horizontal="left" vertical="center" indent="3"/>
    </xf>
    <xf numFmtId="0" fontId="13" fillId="0" borderId="12" xfId="0" applyFont="1" applyBorder="1" applyAlignment="1">
      <alignment horizontal="left" vertical="center" wrapText="1" indent="3"/>
    </xf>
    <xf numFmtId="0" fontId="13" fillId="0" borderId="11" xfId="0" applyFont="1" applyBorder="1" applyAlignment="1">
      <alignment vertical="center"/>
    </xf>
    <xf numFmtId="3" fontId="13" fillId="0" borderId="11" xfId="0" applyNumberFormat="1" applyFont="1" applyBorder="1"/>
    <xf numFmtId="0" fontId="13" fillId="0" borderId="0" xfId="0" applyFont="1"/>
    <xf numFmtId="0" fontId="11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8" fillId="9" borderId="7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</cellXfs>
  <cellStyles count="12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" xfId="11" builtinId="3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0</xdr:row>
          <xdr:rowOff>123825</xdr:rowOff>
        </xdr:from>
        <xdr:to>
          <xdr:col>0</xdr:col>
          <xdr:colOff>4238625</xdr:colOff>
          <xdr:row>1</xdr:row>
          <xdr:rowOff>590550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65CD167-186F-4067-B085-88082A08E7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2220097</xdr:colOff>
      <xdr:row>0</xdr:row>
      <xdr:rowOff>51487</xdr:rowOff>
    </xdr:from>
    <xdr:to>
      <xdr:col>4</xdr:col>
      <xdr:colOff>442783</xdr:colOff>
      <xdr:row>1</xdr:row>
      <xdr:rowOff>621531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8A6B8DA-C67D-4AF1-AF36-60193A3F0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1178" y="51487"/>
          <a:ext cx="1028700" cy="1059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K96"/>
  <sheetViews>
    <sheetView showGridLines="0" tabSelected="1" zoomScale="37" zoomScaleNormal="37" zoomScaleSheetLayoutView="50" workbookViewId="0">
      <pane ySplit="8" topLeftCell="A9" activePane="bottomLeft" state="frozen"/>
      <selection pane="bottomLeft" activeCell="A6" sqref="A6:G6"/>
    </sheetView>
  </sheetViews>
  <sheetFormatPr baseColWidth="10" defaultRowHeight="32.25" x14ac:dyDescent="0.5"/>
  <cols>
    <col min="1" max="1" width="139.7109375" customWidth="1"/>
    <col min="2" max="7" width="42.140625" style="1" customWidth="1"/>
    <col min="11" max="11" width="31.5703125" bestFit="1" customWidth="1"/>
  </cols>
  <sheetData>
    <row r="1" spans="1:7" ht="38.25" x14ac:dyDescent="0.35">
      <c r="A1" s="6"/>
      <c r="B1" s="7"/>
      <c r="C1" s="7"/>
      <c r="D1" s="7"/>
      <c r="E1" s="8"/>
      <c r="F1" s="8"/>
      <c r="G1" s="8"/>
    </row>
    <row r="2" spans="1:7" ht="67.5" customHeight="1" x14ac:dyDescent="0.25">
      <c r="A2" s="9"/>
      <c r="B2" s="7"/>
      <c r="C2" s="7"/>
      <c r="D2" s="7"/>
      <c r="E2" s="7"/>
      <c r="F2" s="7"/>
      <c r="G2" s="10"/>
    </row>
    <row r="3" spans="1:7" s="1" customFormat="1" ht="38.25" x14ac:dyDescent="0.5">
      <c r="A3" s="37" t="s">
        <v>0</v>
      </c>
      <c r="B3" s="38"/>
      <c r="C3" s="38"/>
      <c r="D3" s="38"/>
      <c r="E3" s="38"/>
      <c r="F3" s="38"/>
      <c r="G3" s="39"/>
    </row>
    <row r="4" spans="1:7" s="1" customFormat="1" ht="38.25" x14ac:dyDescent="0.5">
      <c r="A4" s="40" t="s">
        <v>1</v>
      </c>
      <c r="B4" s="41"/>
      <c r="C4" s="41"/>
      <c r="D4" s="41"/>
      <c r="E4" s="41"/>
      <c r="F4" s="41"/>
      <c r="G4" s="42"/>
    </row>
    <row r="5" spans="1:7" s="1" customFormat="1" ht="38.25" x14ac:dyDescent="0.5">
      <c r="A5" s="40" t="s">
        <v>73</v>
      </c>
      <c r="B5" s="41"/>
      <c r="C5" s="41"/>
      <c r="D5" s="41"/>
      <c r="E5" s="41"/>
      <c r="F5" s="41"/>
      <c r="G5" s="42"/>
    </row>
    <row r="6" spans="1:7" s="1" customFormat="1" ht="38.25" x14ac:dyDescent="0.5">
      <c r="A6" s="43" t="s">
        <v>2</v>
      </c>
      <c r="B6" s="44"/>
      <c r="C6" s="44"/>
      <c r="D6" s="44"/>
      <c r="E6" s="44"/>
      <c r="F6" s="44"/>
      <c r="G6" s="45"/>
    </row>
    <row r="7" spans="1:7" s="1" customFormat="1" ht="38.25" x14ac:dyDescent="0.5">
      <c r="A7" s="46" t="s">
        <v>70</v>
      </c>
      <c r="B7" s="43" t="s">
        <v>3</v>
      </c>
      <c r="C7" s="44"/>
      <c r="D7" s="44"/>
      <c r="E7" s="44"/>
      <c r="F7" s="45"/>
      <c r="G7" s="48" t="s">
        <v>71</v>
      </c>
    </row>
    <row r="8" spans="1:7" s="1" customFormat="1" ht="76.5" x14ac:dyDescent="0.5">
      <c r="A8" s="47"/>
      <c r="B8" s="11" t="s">
        <v>4</v>
      </c>
      <c r="C8" s="12" t="s">
        <v>72</v>
      </c>
      <c r="D8" s="11" t="s">
        <v>5</v>
      </c>
      <c r="E8" s="11" t="s">
        <v>6</v>
      </c>
      <c r="F8" s="11" t="s">
        <v>7</v>
      </c>
      <c r="G8" s="48"/>
    </row>
    <row r="9" spans="1:7" s="1" customFormat="1" ht="38.25" x14ac:dyDescent="0.5">
      <c r="A9" s="13"/>
      <c r="B9" s="14"/>
      <c r="C9" s="15"/>
      <c r="D9" s="16"/>
      <c r="E9" s="16"/>
      <c r="F9" s="16"/>
      <c r="G9" s="17"/>
    </row>
    <row r="10" spans="1:7" s="1" customFormat="1" ht="38.25" x14ac:dyDescent="0.7">
      <c r="A10" s="18" t="s">
        <v>8</v>
      </c>
      <c r="B10" s="19"/>
      <c r="C10" s="19"/>
      <c r="D10" s="19"/>
      <c r="E10" s="19"/>
      <c r="F10" s="19"/>
      <c r="G10" s="19"/>
    </row>
    <row r="11" spans="1:7" s="1" customFormat="1" ht="38.25" x14ac:dyDescent="0.5">
      <c r="A11" s="20" t="s">
        <v>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s="1" customFormat="1" ht="38.25" x14ac:dyDescent="0.5">
      <c r="A12" s="20" t="s">
        <v>10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s="1" customFormat="1" ht="38.25" x14ac:dyDescent="0.5">
      <c r="A13" s="20" t="s">
        <v>11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s="1" customFormat="1" ht="38.25" x14ac:dyDescent="0.5">
      <c r="A14" s="20" t="s">
        <v>12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>+D14-E14</f>
        <v>0</v>
      </c>
    </row>
    <row r="15" spans="1:7" s="1" customFormat="1" ht="38.25" x14ac:dyDescent="0.5">
      <c r="A15" s="20" t="s">
        <v>13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s="1" customFormat="1" ht="38.25" x14ac:dyDescent="0.5">
      <c r="A16" s="20" t="s">
        <v>14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11" s="1" customFormat="1" ht="38.25" x14ac:dyDescent="0.5">
      <c r="A17" s="20" t="s">
        <v>15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11" s="1" customFormat="1" ht="38.25" x14ac:dyDescent="0.5">
      <c r="A18" s="22" t="s">
        <v>16</v>
      </c>
      <c r="B18" s="23">
        <f t="shared" ref="B18:G18" si="0">B19+B20+B21+B22+B23+B24+B25+B26+B27+B28+B29</f>
        <v>108257792.5</v>
      </c>
      <c r="C18" s="23">
        <f t="shared" si="0"/>
        <v>0</v>
      </c>
      <c r="D18" s="23">
        <f t="shared" si="0"/>
        <v>108257792.5</v>
      </c>
      <c r="E18" s="23">
        <f t="shared" si="0"/>
        <v>51991917.57</v>
      </c>
      <c r="F18" s="23">
        <f t="shared" si="0"/>
        <v>44024086.140000001</v>
      </c>
      <c r="G18" s="23">
        <f t="shared" si="0"/>
        <v>56265874.93</v>
      </c>
    </row>
    <row r="19" spans="1:11" s="1" customFormat="1" ht="38.25" x14ac:dyDescent="0.5">
      <c r="A19" s="24" t="s">
        <v>17</v>
      </c>
      <c r="B19" s="21">
        <v>108257792.5</v>
      </c>
      <c r="C19" s="21">
        <v>0</v>
      </c>
      <c r="D19" s="21">
        <f>+B19+C19</f>
        <v>108257792.5</v>
      </c>
      <c r="E19" s="21">
        <v>51991917.57</v>
      </c>
      <c r="F19" s="21">
        <v>44024086.140000001</v>
      </c>
      <c r="G19" s="21">
        <f>+D19-E19</f>
        <v>56265874.93</v>
      </c>
      <c r="K19" s="2"/>
    </row>
    <row r="20" spans="1:11" s="1" customFormat="1" ht="38.25" x14ac:dyDescent="0.5">
      <c r="A20" s="24" t="s">
        <v>18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ref="G20:G29" si="1">+D20-E20</f>
        <v>0</v>
      </c>
    </row>
    <row r="21" spans="1:11" s="1" customFormat="1" ht="38.25" x14ac:dyDescent="0.5">
      <c r="A21" s="24" t="s">
        <v>19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1"/>
        <v>0</v>
      </c>
    </row>
    <row r="22" spans="1:11" s="1" customFormat="1" ht="38.25" x14ac:dyDescent="0.5">
      <c r="A22" s="24" t="s">
        <v>20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1"/>
        <v>0</v>
      </c>
    </row>
    <row r="23" spans="1:11" s="1" customFormat="1" ht="38.25" x14ac:dyDescent="0.5">
      <c r="A23" s="24" t="s">
        <v>21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1"/>
        <v>0</v>
      </c>
    </row>
    <row r="24" spans="1:11" s="1" customFormat="1" ht="38.25" x14ac:dyDescent="0.5">
      <c r="A24" s="24" t="s">
        <v>22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1"/>
        <v>0</v>
      </c>
    </row>
    <row r="25" spans="1:11" s="1" customFormat="1" ht="38.25" x14ac:dyDescent="0.5">
      <c r="A25" s="24" t="s">
        <v>23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1"/>
        <v>0</v>
      </c>
    </row>
    <row r="26" spans="1:11" s="1" customFormat="1" ht="38.25" x14ac:dyDescent="0.5">
      <c r="A26" s="24" t="s">
        <v>24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1"/>
        <v>0</v>
      </c>
    </row>
    <row r="27" spans="1:11" s="1" customFormat="1" ht="38.25" x14ac:dyDescent="0.5">
      <c r="A27" s="24" t="s">
        <v>25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1"/>
        <v>0</v>
      </c>
    </row>
    <row r="28" spans="1:11" s="1" customFormat="1" ht="38.25" x14ac:dyDescent="0.5">
      <c r="A28" s="24" t="s">
        <v>26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f t="shared" si="1"/>
        <v>0</v>
      </c>
    </row>
    <row r="29" spans="1:11" s="1" customFormat="1" ht="76.5" x14ac:dyDescent="0.5">
      <c r="A29" s="25" t="s">
        <v>27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 t="shared" si="1"/>
        <v>0</v>
      </c>
    </row>
    <row r="30" spans="1:11" s="1" customFormat="1" ht="38.25" x14ac:dyDescent="0.5">
      <c r="A30" s="22" t="s">
        <v>28</v>
      </c>
      <c r="B30" s="23">
        <f t="shared" ref="B30:G30" si="2">B31+B32+B33+B34+B35</f>
        <v>0</v>
      </c>
      <c r="C30" s="23">
        <f t="shared" si="2"/>
        <v>0</v>
      </c>
      <c r="D30" s="23">
        <f t="shared" si="2"/>
        <v>0</v>
      </c>
      <c r="E30" s="23">
        <f t="shared" si="2"/>
        <v>0</v>
      </c>
      <c r="F30" s="23">
        <f t="shared" si="2"/>
        <v>0</v>
      </c>
      <c r="G30" s="23">
        <f t="shared" si="2"/>
        <v>0</v>
      </c>
    </row>
    <row r="31" spans="1:11" s="1" customFormat="1" ht="38.25" x14ac:dyDescent="0.5">
      <c r="A31" s="24" t="s">
        <v>29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>+D31-E31</f>
        <v>0</v>
      </c>
    </row>
    <row r="32" spans="1:11" s="1" customFormat="1" ht="38.25" x14ac:dyDescent="0.5">
      <c r="A32" s="24" t="s">
        <v>30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ref="G32:G41" si="3">+D32-E32</f>
        <v>0</v>
      </c>
    </row>
    <row r="33" spans="1:7" s="1" customFormat="1" ht="38.25" x14ac:dyDescent="0.5">
      <c r="A33" s="24" t="s">
        <v>31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3"/>
        <v>0</v>
      </c>
    </row>
    <row r="34" spans="1:7" s="1" customFormat="1" ht="38.25" x14ac:dyDescent="0.5">
      <c r="A34" s="24" t="s">
        <v>32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f t="shared" si="3"/>
        <v>0</v>
      </c>
    </row>
    <row r="35" spans="1:7" s="1" customFormat="1" ht="38.25" x14ac:dyDescent="0.5">
      <c r="A35" s="24" t="s">
        <v>33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f t="shared" si="3"/>
        <v>0</v>
      </c>
    </row>
    <row r="36" spans="1:7" s="1" customFormat="1" ht="38.25" x14ac:dyDescent="0.5">
      <c r="A36" s="20" t="s">
        <v>34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 t="shared" si="3"/>
        <v>0</v>
      </c>
    </row>
    <row r="37" spans="1:7" s="1" customFormat="1" ht="38.25" x14ac:dyDescent="0.5">
      <c r="A37" s="20" t="s">
        <v>35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f t="shared" si="3"/>
        <v>0</v>
      </c>
    </row>
    <row r="38" spans="1:7" s="1" customFormat="1" ht="38.25" x14ac:dyDescent="0.5">
      <c r="A38" s="24" t="s">
        <v>36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 t="shared" si="3"/>
        <v>0</v>
      </c>
    </row>
    <row r="39" spans="1:7" s="1" customFormat="1" ht="38.25" x14ac:dyDescent="0.5">
      <c r="A39" s="22" t="s">
        <v>37</v>
      </c>
      <c r="B39" s="23">
        <f>B40+B41</f>
        <v>0</v>
      </c>
      <c r="C39" s="23">
        <f>C40+C41</f>
        <v>0</v>
      </c>
      <c r="D39" s="23">
        <f>D40+D41</f>
        <v>0</v>
      </c>
      <c r="E39" s="23">
        <f>E40+E41</f>
        <v>0</v>
      </c>
      <c r="F39" s="23">
        <f>F40+F41</f>
        <v>0</v>
      </c>
      <c r="G39" s="21">
        <f t="shared" si="3"/>
        <v>0</v>
      </c>
    </row>
    <row r="40" spans="1:7" s="1" customFormat="1" ht="38.25" x14ac:dyDescent="0.5">
      <c r="A40" s="24" t="s">
        <v>38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f t="shared" si="3"/>
        <v>0</v>
      </c>
    </row>
    <row r="41" spans="1:7" s="1" customFormat="1" ht="38.25" x14ac:dyDescent="0.5">
      <c r="A41" s="24" t="s">
        <v>39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f t="shared" si="3"/>
        <v>0</v>
      </c>
    </row>
    <row r="42" spans="1:7" s="1" customFormat="1" ht="38.25" x14ac:dyDescent="0.5">
      <c r="A42" s="26"/>
      <c r="B42" s="21"/>
      <c r="C42" s="21"/>
      <c r="D42" s="21"/>
      <c r="E42" s="21"/>
      <c r="F42" s="21"/>
      <c r="G42" s="21"/>
    </row>
    <row r="43" spans="1:7" s="1" customFormat="1" ht="38.25" x14ac:dyDescent="0.5">
      <c r="A43" s="27" t="s">
        <v>40</v>
      </c>
      <c r="B43" s="23">
        <f t="shared" ref="B43:G43" si="4">B11+B12+B13+B14+B15+B16+B17+B18+B30+B36+B37+B39</f>
        <v>108257792.5</v>
      </c>
      <c r="C43" s="23">
        <f t="shared" si="4"/>
        <v>0</v>
      </c>
      <c r="D43" s="23">
        <f t="shared" si="4"/>
        <v>108257792.5</v>
      </c>
      <c r="E43" s="23">
        <f t="shared" si="4"/>
        <v>51991917.57</v>
      </c>
      <c r="F43" s="23">
        <f t="shared" si="4"/>
        <v>44024086.140000001</v>
      </c>
      <c r="G43" s="23">
        <f t="shared" si="4"/>
        <v>56265874.93</v>
      </c>
    </row>
    <row r="44" spans="1:7" s="1" customFormat="1" ht="38.25" x14ac:dyDescent="0.5">
      <c r="A44" s="18" t="s">
        <v>41</v>
      </c>
      <c r="B44" s="28"/>
      <c r="C44" s="28"/>
      <c r="D44" s="28"/>
      <c r="E44" s="28"/>
      <c r="F44" s="28"/>
      <c r="G44" s="23"/>
    </row>
    <row r="45" spans="1:7" s="1" customFormat="1" ht="38.25" x14ac:dyDescent="0.5">
      <c r="A45" s="26"/>
      <c r="B45" s="29"/>
      <c r="C45" s="29"/>
      <c r="D45" s="29"/>
      <c r="E45" s="29"/>
      <c r="F45" s="29"/>
      <c r="G45" s="29"/>
    </row>
    <row r="46" spans="1:7" s="1" customFormat="1" ht="38.25" x14ac:dyDescent="0.5">
      <c r="A46" s="18" t="s">
        <v>42</v>
      </c>
      <c r="B46" s="29"/>
      <c r="C46" s="29"/>
      <c r="D46" s="29"/>
      <c r="E46" s="29"/>
      <c r="F46" s="29"/>
      <c r="G46" s="29"/>
    </row>
    <row r="47" spans="1:7" s="1" customFormat="1" ht="38.25" x14ac:dyDescent="0.5">
      <c r="A47" s="22" t="s">
        <v>43</v>
      </c>
      <c r="B47" s="23">
        <f t="shared" ref="B47:G47" si="5">B48+B49+B50+B51+B52+B53+B54+B55</f>
        <v>0</v>
      </c>
      <c r="C47" s="23">
        <f t="shared" si="5"/>
        <v>8615307.5999999996</v>
      </c>
      <c r="D47" s="23">
        <f t="shared" si="5"/>
        <v>8615307.5999999996</v>
      </c>
      <c r="E47" s="23">
        <f t="shared" si="5"/>
        <v>8615307.5999999996</v>
      </c>
      <c r="F47" s="23">
        <f t="shared" si="5"/>
        <v>8615307.5999999996</v>
      </c>
      <c r="G47" s="23">
        <f t="shared" si="5"/>
        <v>0</v>
      </c>
    </row>
    <row r="48" spans="1:7" s="1" customFormat="1" ht="76.5" x14ac:dyDescent="0.5">
      <c r="A48" s="25" t="s">
        <v>44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ref="G48:G66" si="6">+D48-E48</f>
        <v>0</v>
      </c>
    </row>
    <row r="49" spans="1:11" s="1" customFormat="1" ht="38.25" x14ac:dyDescent="0.5">
      <c r="A49" s="24" t="s">
        <v>45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6"/>
        <v>0</v>
      </c>
    </row>
    <row r="50" spans="1:11" s="1" customFormat="1" ht="38.25" x14ac:dyDescent="0.5">
      <c r="A50" s="24" t="s">
        <v>46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6"/>
        <v>0</v>
      </c>
    </row>
    <row r="51" spans="1:11" s="1" customFormat="1" ht="114.75" x14ac:dyDescent="0.5">
      <c r="A51" s="25" t="s">
        <v>47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6"/>
        <v>0</v>
      </c>
      <c r="K51" s="3"/>
    </row>
    <row r="52" spans="1:11" s="1" customFormat="1" ht="38.25" x14ac:dyDescent="0.5">
      <c r="A52" s="24" t="s">
        <v>48</v>
      </c>
      <c r="B52" s="21">
        <v>0</v>
      </c>
      <c r="C52" s="21">
        <v>8615307.5999999996</v>
      </c>
      <c r="D52" s="21">
        <f>+B52+C52</f>
        <v>8615307.5999999996</v>
      </c>
      <c r="E52" s="21">
        <v>8615307.5999999996</v>
      </c>
      <c r="F52" s="21">
        <v>8615307.5999999996</v>
      </c>
      <c r="G52" s="21">
        <f t="shared" si="6"/>
        <v>0</v>
      </c>
    </row>
    <row r="53" spans="1:11" s="1" customFormat="1" ht="76.5" x14ac:dyDescent="0.5">
      <c r="A53" s="25" t="s">
        <v>49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 t="shared" si="6"/>
        <v>0</v>
      </c>
    </row>
    <row r="54" spans="1:11" s="1" customFormat="1" ht="76.5" x14ac:dyDescent="0.5">
      <c r="A54" s="25" t="s">
        <v>50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f t="shared" si="6"/>
        <v>0</v>
      </c>
      <c r="K54" s="2"/>
    </row>
    <row r="55" spans="1:11" s="1" customFormat="1" ht="76.5" x14ac:dyDescent="0.5">
      <c r="A55" s="25" t="s">
        <v>51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 t="shared" si="6"/>
        <v>0</v>
      </c>
    </row>
    <row r="56" spans="1:11" s="1" customFormat="1" ht="38.25" x14ac:dyDescent="0.5">
      <c r="A56" s="22" t="s">
        <v>52</v>
      </c>
      <c r="B56" s="23">
        <f t="shared" ref="B56:G56" si="7">B57+B58+B59+B60</f>
        <v>14093514</v>
      </c>
      <c r="C56" s="23">
        <f t="shared" si="7"/>
        <v>5751435.0899999999</v>
      </c>
      <c r="D56" s="23">
        <f t="shared" si="7"/>
        <v>19844949.09</v>
      </c>
      <c r="E56" s="23">
        <f t="shared" si="7"/>
        <v>6170278.25</v>
      </c>
      <c r="F56" s="23">
        <f t="shared" si="7"/>
        <v>6084853.54</v>
      </c>
      <c r="G56" s="23">
        <f t="shared" si="7"/>
        <v>13674670.84</v>
      </c>
    </row>
    <row r="57" spans="1:11" s="1" customFormat="1" ht="38.25" x14ac:dyDescent="0.5">
      <c r="A57" s="24" t="s">
        <v>53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6"/>
        <v>0</v>
      </c>
    </row>
    <row r="58" spans="1:11" s="1" customFormat="1" ht="38.25" x14ac:dyDescent="0.5">
      <c r="A58" s="24" t="s">
        <v>54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6"/>
        <v>0</v>
      </c>
    </row>
    <row r="59" spans="1:11" s="1" customFormat="1" ht="38.25" x14ac:dyDescent="0.5">
      <c r="A59" s="24" t="s">
        <v>55</v>
      </c>
      <c r="B59" s="21">
        <v>0</v>
      </c>
      <c r="C59" s="21">
        <v>0</v>
      </c>
      <c r="D59" s="21">
        <v>0</v>
      </c>
      <c r="E59" s="21">
        <v>0</v>
      </c>
      <c r="F59" s="21"/>
      <c r="G59" s="21">
        <f t="shared" si="6"/>
        <v>0</v>
      </c>
    </row>
    <row r="60" spans="1:11" s="1" customFormat="1" ht="38.25" x14ac:dyDescent="0.5">
      <c r="A60" s="24" t="s">
        <v>56</v>
      </c>
      <c r="B60" s="21">
        <v>14093514</v>
      </c>
      <c r="C60" s="21">
        <v>5751435.0899999999</v>
      </c>
      <c r="D60" s="21">
        <f>+B60+C60</f>
        <v>19844949.09</v>
      </c>
      <c r="E60" s="21">
        <v>6170278.25</v>
      </c>
      <c r="F60" s="21">
        <v>6084853.54</v>
      </c>
      <c r="G60" s="21">
        <f>+D60-E60</f>
        <v>13674670.84</v>
      </c>
    </row>
    <row r="61" spans="1:11" s="1" customFormat="1" ht="38.25" x14ac:dyDescent="0.5">
      <c r="A61" s="22" t="s">
        <v>57</v>
      </c>
      <c r="B61" s="23">
        <f t="shared" ref="B61:G61" si="8">B62+B63</f>
        <v>0</v>
      </c>
      <c r="C61" s="23">
        <f t="shared" si="8"/>
        <v>0</v>
      </c>
      <c r="D61" s="23">
        <f t="shared" si="8"/>
        <v>0</v>
      </c>
      <c r="E61" s="23">
        <f t="shared" si="8"/>
        <v>0</v>
      </c>
      <c r="F61" s="23">
        <f t="shared" si="8"/>
        <v>0</v>
      </c>
      <c r="G61" s="23">
        <f t="shared" si="8"/>
        <v>0</v>
      </c>
    </row>
    <row r="62" spans="1:11" s="1" customFormat="1" ht="76.5" x14ac:dyDescent="0.5">
      <c r="A62" s="25" t="s">
        <v>58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6"/>
        <v>0</v>
      </c>
    </row>
    <row r="63" spans="1:11" s="1" customFormat="1" ht="38.25" x14ac:dyDescent="0.5">
      <c r="A63" s="24" t="s">
        <v>59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6"/>
        <v>0</v>
      </c>
    </row>
    <row r="64" spans="1:11" s="1" customFormat="1" ht="76.5" x14ac:dyDescent="0.5">
      <c r="A64" s="30" t="s">
        <v>60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f t="shared" si="6"/>
        <v>0</v>
      </c>
    </row>
    <row r="65" spans="1:7" s="1" customFormat="1" ht="38.25" x14ac:dyDescent="0.5">
      <c r="A65" s="20" t="s">
        <v>61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f t="shared" si="6"/>
        <v>0</v>
      </c>
    </row>
    <row r="66" spans="1:7" s="1" customFormat="1" ht="38.25" x14ac:dyDescent="0.5">
      <c r="A66" s="26"/>
      <c r="B66" s="29"/>
      <c r="C66" s="29"/>
      <c r="D66" s="29"/>
      <c r="E66" s="29"/>
      <c r="F66" s="29"/>
      <c r="G66" s="29">
        <f t="shared" si="6"/>
        <v>0</v>
      </c>
    </row>
    <row r="67" spans="1:7" s="1" customFormat="1" ht="38.25" x14ac:dyDescent="0.5">
      <c r="A67" s="27" t="s">
        <v>62</v>
      </c>
      <c r="B67" s="23">
        <f t="shared" ref="B67:G67" si="9">B47+B56+B61+B64+B65</f>
        <v>14093514</v>
      </c>
      <c r="C67" s="23">
        <f t="shared" si="9"/>
        <v>14366742.689999999</v>
      </c>
      <c r="D67" s="23">
        <f t="shared" si="9"/>
        <v>28460256.689999998</v>
      </c>
      <c r="E67" s="23">
        <f t="shared" si="9"/>
        <v>14785585.85</v>
      </c>
      <c r="F67" s="23">
        <f t="shared" si="9"/>
        <v>14700161.140000001</v>
      </c>
      <c r="G67" s="23">
        <f t="shared" si="9"/>
        <v>13674670.84</v>
      </c>
    </row>
    <row r="68" spans="1:7" s="1" customFormat="1" ht="38.25" x14ac:dyDescent="0.5">
      <c r="A68" s="26"/>
      <c r="B68" s="29"/>
      <c r="C68" s="29"/>
      <c r="D68" s="29"/>
      <c r="E68" s="29"/>
      <c r="F68" s="29"/>
      <c r="G68" s="29"/>
    </row>
    <row r="69" spans="1:7" s="1" customFormat="1" ht="38.25" x14ac:dyDescent="0.5">
      <c r="A69" s="27" t="s">
        <v>63</v>
      </c>
      <c r="B69" s="23">
        <f t="shared" ref="B69:G69" si="10">B70</f>
        <v>0</v>
      </c>
      <c r="C69" s="23">
        <f t="shared" si="10"/>
        <v>0</v>
      </c>
      <c r="D69" s="23">
        <f t="shared" si="10"/>
        <v>0</v>
      </c>
      <c r="E69" s="23">
        <f t="shared" si="10"/>
        <v>0</v>
      </c>
      <c r="F69" s="23">
        <f t="shared" si="10"/>
        <v>0</v>
      </c>
      <c r="G69" s="23">
        <f t="shared" si="10"/>
        <v>0</v>
      </c>
    </row>
    <row r="70" spans="1:7" s="1" customFormat="1" ht="38.25" x14ac:dyDescent="0.5">
      <c r="A70" s="31" t="s">
        <v>64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  <c r="G70" s="21">
        <f>+D70-E70</f>
        <v>0</v>
      </c>
    </row>
    <row r="71" spans="1:7" s="1" customFormat="1" ht="38.25" x14ac:dyDescent="0.5">
      <c r="A71" s="26"/>
      <c r="B71" s="29"/>
      <c r="C71" s="29"/>
      <c r="D71" s="29"/>
      <c r="E71" s="29"/>
      <c r="F71" s="29"/>
      <c r="G71" s="29"/>
    </row>
    <row r="72" spans="1:7" s="1" customFormat="1" ht="38.25" x14ac:dyDescent="0.5">
      <c r="A72" s="27" t="s">
        <v>65</v>
      </c>
      <c r="B72" s="23">
        <f t="shared" ref="B72:G72" si="11">B43+B67+B69</f>
        <v>122351306.5</v>
      </c>
      <c r="C72" s="23">
        <f t="shared" si="11"/>
        <v>14366742.689999999</v>
      </c>
      <c r="D72" s="23">
        <f t="shared" si="11"/>
        <v>136718049.19</v>
      </c>
      <c r="E72" s="23">
        <f t="shared" si="11"/>
        <v>66777503.420000002</v>
      </c>
      <c r="F72" s="23">
        <f t="shared" si="11"/>
        <v>58724247.280000001</v>
      </c>
      <c r="G72" s="23">
        <f t="shared" si="11"/>
        <v>69940545.769999996</v>
      </c>
    </row>
    <row r="73" spans="1:7" s="1" customFormat="1" ht="38.25" x14ac:dyDescent="0.5">
      <c r="A73" s="26"/>
      <c r="B73" s="29"/>
      <c r="C73" s="29"/>
      <c r="D73" s="29"/>
      <c r="E73" s="29"/>
      <c r="F73" s="29"/>
      <c r="G73" s="29"/>
    </row>
    <row r="74" spans="1:7" s="1" customFormat="1" ht="38.25" x14ac:dyDescent="0.5">
      <c r="A74" s="32" t="s">
        <v>66</v>
      </c>
      <c r="B74" s="29"/>
      <c r="C74" s="29"/>
      <c r="D74" s="29"/>
      <c r="E74" s="29"/>
      <c r="F74" s="29"/>
      <c r="G74" s="29"/>
    </row>
    <row r="75" spans="1:7" s="1" customFormat="1" ht="76.5" x14ac:dyDescent="0.5">
      <c r="A75" s="33" t="s">
        <v>67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f>+D75-E75</f>
        <v>0</v>
      </c>
    </row>
    <row r="76" spans="1:7" s="1" customFormat="1" ht="76.5" x14ac:dyDescent="0.5">
      <c r="A76" s="33" t="s">
        <v>68</v>
      </c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f>+D76-E76</f>
        <v>0</v>
      </c>
    </row>
    <row r="77" spans="1:7" s="1" customFormat="1" ht="38.25" x14ac:dyDescent="0.5">
      <c r="A77" s="22" t="s">
        <v>69</v>
      </c>
      <c r="B77" s="23">
        <f t="shared" ref="B77:G77" si="12">B75+B76</f>
        <v>0</v>
      </c>
      <c r="C77" s="23">
        <f t="shared" si="12"/>
        <v>0</v>
      </c>
      <c r="D77" s="23">
        <f t="shared" si="12"/>
        <v>0</v>
      </c>
      <c r="E77" s="23">
        <f t="shared" si="12"/>
        <v>0</v>
      </c>
      <c r="F77" s="23">
        <f t="shared" si="12"/>
        <v>0</v>
      </c>
      <c r="G77" s="23">
        <f t="shared" si="12"/>
        <v>0</v>
      </c>
    </row>
    <row r="78" spans="1:7" s="1" customFormat="1" ht="38.25" x14ac:dyDescent="0.7">
      <c r="A78" s="34"/>
      <c r="B78" s="35"/>
      <c r="C78" s="35"/>
      <c r="D78" s="35"/>
      <c r="E78" s="35"/>
      <c r="F78" s="35"/>
      <c r="G78" s="35"/>
    </row>
    <row r="79" spans="1:7" ht="38.25" x14ac:dyDescent="0.7">
      <c r="A79" s="6"/>
      <c r="B79" s="36"/>
      <c r="C79" s="36"/>
      <c r="D79" s="36"/>
      <c r="E79" s="36"/>
      <c r="F79" s="36"/>
      <c r="G79" s="36"/>
    </row>
    <row r="80" spans="1:7" x14ac:dyDescent="0.5">
      <c r="C80" s="3"/>
    </row>
    <row r="81" spans="3:7" x14ac:dyDescent="0.5">
      <c r="C81" s="2"/>
      <c r="D81" s="2"/>
      <c r="F81" s="2"/>
    </row>
    <row r="82" spans="3:7" x14ac:dyDescent="0.5">
      <c r="C82" s="2"/>
      <c r="F82" s="2"/>
    </row>
    <row r="83" spans="3:7" x14ac:dyDescent="0.5">
      <c r="C83" s="2"/>
      <c r="D83" s="2"/>
      <c r="E83" s="2"/>
      <c r="F83" s="2"/>
      <c r="G83" s="3"/>
    </row>
    <row r="84" spans="3:7" x14ac:dyDescent="0.5">
      <c r="E84" s="2"/>
      <c r="F84" s="2"/>
      <c r="G84" s="3"/>
    </row>
    <row r="85" spans="3:7" x14ac:dyDescent="0.5">
      <c r="F85" s="2"/>
      <c r="G85" s="5"/>
    </row>
    <row r="86" spans="3:7" x14ac:dyDescent="0.5">
      <c r="G86" s="3"/>
    </row>
    <row r="87" spans="3:7" x14ac:dyDescent="0.5">
      <c r="G87" s="4"/>
    </row>
    <row r="88" spans="3:7" x14ac:dyDescent="0.5">
      <c r="G88" s="4"/>
    </row>
    <row r="89" spans="3:7" x14ac:dyDescent="0.5">
      <c r="G89" s="4"/>
    </row>
    <row r="90" spans="3:7" x14ac:dyDescent="0.5">
      <c r="G90" s="4"/>
    </row>
    <row r="91" spans="3:7" x14ac:dyDescent="0.5">
      <c r="G91" s="4"/>
    </row>
    <row r="92" spans="3:7" x14ac:dyDescent="0.5">
      <c r="G92" s="4"/>
    </row>
    <row r="93" spans="3:7" x14ac:dyDescent="0.5">
      <c r="G93" s="4"/>
    </row>
    <row r="94" spans="3:7" x14ac:dyDescent="0.5">
      <c r="G94" s="4"/>
    </row>
    <row r="95" spans="3:7" x14ac:dyDescent="0.5">
      <c r="G95" s="4"/>
    </row>
    <row r="96" spans="3:7" x14ac:dyDescent="0.5">
      <c r="G96" s="4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0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466725</xdr:colOff>
                <xdr:row>0</xdr:row>
                <xdr:rowOff>123825</xdr:rowOff>
              </from>
              <to>
                <xdr:col>0</xdr:col>
                <xdr:colOff>4238625</xdr:colOff>
                <xdr:row>1</xdr:row>
                <xdr:rowOff>590550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</dc:creator>
  <cp:lastModifiedBy>Administrador</cp:lastModifiedBy>
  <cp:lastPrinted>2023-03-13T19:36:10Z</cp:lastPrinted>
  <dcterms:created xsi:type="dcterms:W3CDTF">2020-04-10T19:39:42Z</dcterms:created>
  <dcterms:modified xsi:type="dcterms:W3CDTF">2023-07-06T01:18:35Z</dcterms:modified>
</cp:coreProperties>
</file>